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13_ncr:1000001_{B77A4BEE-D739-0040-A496-005C747234E4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<sst xmlns="http://schemas.openxmlformats.org/spreadsheetml/2006/main" count="37" uniqueCount="30">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</sst>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A5" zoomScaleNormal="100" workbookViewId="0">
      <selection activeCell="E81" sqref="E81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0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45680.666666666664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7029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45680.708333333328</v>
      </c>
      <c r="C12" s="32" t="str">
        <f>TEXT($B12,"dddd")</f>
        <v>Thursday</v>
      </c>
      <c r="D12" s="33">
        <f>IF(HOUR($B6)=6, $B$5-$E12, (IF(HOUR($B6)=14, $B5-$E12, IF(HOUR($B6)=22, $B5-$E12, IF(ISBLANK($E12), SUM($B$5, $B$7), SUM($B$5, $B$7)-$E12)))))</f>
        <v>7029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45680.75</v>
      </c>
      <c r="C13" s="38" t="str">
        <f>TEXT($B13,"dddd")</f>
        <v>Thursday</v>
      </c>
      <c r="D13" s="39">
        <f>IF(HOUR($B13)=7, $D12-$E13, IF(HOUR($B13)=15, $D12-$E13, IF(HOUR($B13)=23, $D12-$E13, IF(ISBLANK($E13), SUM($D12,$B$7), SUM($D12, $B$7)-$E13))))</f>
        <v>14058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45680.791666666664</v>
      </c>
      <c r="C14" s="32" t="str">
        <f>TEXT($B14,"dddd")</f>
        <v>Thursday</v>
      </c>
      <c r="D14" s="33">
        <f>IF(HOUR($B14)=7, $D13-$E14, IF(HOUR($B14)=15, $D13-$E14, IF(HOUR($B14)=23, $D13-$E14, IF(ISBLANK($E14), SUM($D13,$B$7), SUM($D13, $B$7)-$E14))))</f>
        <v>21087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45680.833333333328</v>
      </c>
      <c r="C15" s="38" t="str">
        <f>TEXT($B15,"dddd")</f>
        <v>Thursday</v>
      </c>
      <c r="D15" s="39">
        <f>IF(HOUR($B15)=7, $D14-$E15, IF(HOUR($B15)=15, $D14-$E15, IF(HOUR($B15)=23, $D14-$E15, IF(ISBLANK($E15), SUM($D14,$B$7), SUM($D14, $B$7)-$E15))))</f>
        <v>28116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45680.875</v>
      </c>
      <c r="C16" s="32" t="str">
        <f>TEXT($B16,"dddd")</f>
        <v>Thursday</v>
      </c>
      <c r="D16" s="33">
        <f>IF(HOUR($B16)=7, $D15-$E16, IF(HOUR($B16)=15, $D15-$E16, IF(HOUR($B16)=23, $D15-$E16, IF(ISBLANK($E16), SUM($D15,$B$7), SUM($D15, $B$7)-$E16))))</f>
        <v>35145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45680.916666666664</v>
      </c>
      <c r="C17" s="38" t="str">
        <f>TEXT($B17,"dddd")</f>
        <v>Thursday</v>
      </c>
      <c r="D17" s="39">
        <f>IF(HOUR($B17)=7, $D16-$E17, IF(HOUR($B17)=15, $D16-$E17, IF(HOUR($B17)=23, $D16-$E17, IF(ISBLANK($E17), SUM($D16,$B$7), SUM($D16, $B$7)-$E17))))</f>
        <v>42174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45680.958333333328</v>
      </c>
      <c r="C18" s="32" t="str">
        <f>TEXT($B18,"dddd")</f>
        <v>Thursday</v>
      </c>
      <c r="D18" s="33">
        <f>IF(HOUR($B18)=7, $D17-$E18, IF(HOUR($B18)=15, $D17-$E18, IF(HOUR($B18)=23, $D17-$E18, IF(ISBLANK($E18), SUM($D17,$B$7), SUM($D17, $B$7)-$E18))))</f>
        <v>42174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45681</v>
      </c>
      <c r="C19" s="38" t="str">
        <f>TEXT($B19,"dddd")</f>
        <v>Friday</v>
      </c>
      <c r="D19" s="39">
        <f>IF(HOUR($B19)=7, $D18-$E19, IF(HOUR($B19)=15, $D18-$E19, IF(HOUR($B19)=23, $D18-$E19, IF(ISBLANK($E19), SUM($D18,$B$7), SUM($D18, $B$7)-$E19))))</f>
        <v>49203</v>
      </c>
      <c r="E19" s="40"/>
      <c r="F19" s="40"/>
      <c r="G19" s="40"/>
      <c r="H19" s="41"/>
    </row>
    <row r="20" spans="1:8" ht="14.25" x14ac:dyDescent="0.15">
      <c r="A20" s="30">
        <v>9</v>
      </c>
      <c r="B20" s="31">
        <f>SUM($B$6, ($A20/24))</f>
        <v>45681.041666666664</v>
      </c>
      <c r="C20" s="32" t="str">
        <f>TEXT($B20,"dddd")</f>
        <v>Friday</v>
      </c>
      <c r="D20" s="33">
        <f>IF(HOUR($B20)=7, $D19-$E20, IF(HOUR($B20)=15, $D19-$E20, IF(HOUR($B20)=23, $D19-$E20, IF(ISBLANK($E20), SUM($D19,$B$7), SUM($D19, $B$7)-$E20))))</f>
        <v>56232</v>
      </c>
      <c r="E20" s="34"/>
      <c r="F20" s="34"/>
      <c r="G20" s="34"/>
      <c r="H20" s="35"/>
    </row>
    <row r="21" spans="1:8" ht="14.25" x14ac:dyDescent="0.15">
      <c r="A21" s="36">
        <v>10</v>
      </c>
      <c r="B21" s="37">
        <f>SUM($B$6, ($A21/24))</f>
        <v>45681.083333333328</v>
      </c>
      <c r="C21" s="38" t="str">
        <f>TEXT($B21,"dddd")</f>
        <v>Friday</v>
      </c>
      <c r="D21" s="39">
        <f>IF(HOUR($B21)=7, $D20-$E21, IF(HOUR($B21)=15, $D20-$E21, IF(HOUR($B21)=23, $D20-$E21, IF(ISBLANK($E21), SUM($D20,$B$7), SUM($D20, $B$7)-$E21))))</f>
        <v>63261</v>
      </c>
      <c r="E21" s="40"/>
      <c r="F21" s="40"/>
      <c r="G21" s="40"/>
      <c r="H21" s="41"/>
    </row>
    <row r="22" spans="1:8" ht="14.25" x14ac:dyDescent="0.15">
      <c r="A22" s="30">
        <v>11</v>
      </c>
      <c r="B22" s="31">
        <f>SUM($B$6, ($A22/24))</f>
        <v>45681.125</v>
      </c>
      <c r="C22" s="32" t="str">
        <f>TEXT($B22,"dddd")</f>
        <v>Friday</v>
      </c>
      <c r="D22" s="33">
        <f>IF(HOUR($B22)=7, $D21-$E22, IF(HOUR($B22)=15, $D21-$E22, IF(HOUR($B22)=23, $D21-$E22, IF(ISBLANK($E22), SUM($D21,$B$7), SUM($D21, $B$7)-$E22))))</f>
        <v>70290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45681.166666666664</v>
      </c>
      <c r="C23" s="38" t="str">
        <f>TEXT($B23,"dddd")</f>
        <v>Friday</v>
      </c>
      <c r="D23" s="39">
        <f>IF(HOUR($B23)=7, $D22-$E23, IF(HOUR($B23)=15, $D22-$E23, IF(HOUR($B23)=23, $D22-$E23, IF(ISBLANK($E23), SUM($D22,$B$7), SUM($D22, $B$7)-$E23))))</f>
        <v>77319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45681.208333333328</v>
      </c>
      <c r="C24" s="32" t="str">
        <f>TEXT($B24,"dddd")</f>
        <v>Friday</v>
      </c>
      <c r="D24" s="33">
        <f>IF(HOUR($B24)=7, $D23-$E24, IF(HOUR($B24)=15, $D23-$E24, IF(HOUR($B24)=23, $D23-$E24, IF(ISBLANK($E24), SUM($D23,$B$7), SUM($D23, $B$7)-$E24))))</f>
        <v>84348</v>
      </c>
      <c r="E24" s="34"/>
      <c r="F24" s="34"/>
      <c r="G24" s="34"/>
      <c r="H24" s="35"/>
    </row>
    <row r="25" spans="1:8" ht="14.25" x14ac:dyDescent="0.15">
      <c r="A25" s="36">
        <v>14</v>
      </c>
      <c r="B25" s="37">
        <f>SUM($B$6, ($A25/24))</f>
        <v>45681.25</v>
      </c>
      <c r="C25" s="38" t="str">
        <f>TEXT($B25,"dddd")</f>
        <v>Friday</v>
      </c>
      <c r="D25" s="39">
        <f>IF(HOUR($B25)=7, $D24-$E25, IF(HOUR($B25)=15, $D24-$E25, IF(HOUR($B25)=23, $D24-$E25, IF(ISBLANK($E25), SUM($D24,$B$7), SUM($D24, $B$7)-$E25))))</f>
        <v>91377</v>
      </c>
      <c r="E25" s="40"/>
      <c r="F25" s="40"/>
      <c r="G25" s="40"/>
      <c r="H25" s="41"/>
    </row>
    <row r="26" spans="1:8" ht="14.25" x14ac:dyDescent="0.15">
      <c r="A26" s="30">
        <v>15</v>
      </c>
      <c r="B26" s="31">
        <f>SUM($B$6, ($A26/24))</f>
        <v>45681.291666666664</v>
      </c>
      <c r="C26" s="32" t="str">
        <f>TEXT($B26,"dddd")</f>
        <v>Friday</v>
      </c>
      <c r="D26" s="33">
        <f>IF(HOUR($B26)=7, $D25-$E26, IF(HOUR($B26)=15, $D25-$E26, IF(HOUR($B26)=23, $D25-$E26, IF(ISBLANK($E26), SUM($D25,$B$7), SUM($D25, $B$7)-$E26))))</f>
        <v>48969</v>
      </c>
      <c r="E26" s="34">
        <v>42408</v>
      </c>
      <c r="F26" s="34"/>
      <c r="G26" s="34"/>
      <c r="H26" s="35"/>
    </row>
    <row r="27" spans="1:8" ht="14.25" x14ac:dyDescent="0.15">
      <c r="A27" s="36">
        <v>16</v>
      </c>
      <c r="B27" s="37">
        <f>SUM($B$6, ($A27/24))</f>
        <v>45681.333333333328</v>
      </c>
      <c r="C27" s="38" t="str">
        <f>TEXT($B27,"dddd")</f>
        <v>Friday</v>
      </c>
      <c r="D27" s="39">
        <f>IF(HOUR($B27)=7, $D26-$E27, IF(HOUR($B27)=15, $D26-$E27, IF(HOUR($B27)=23, $D26-$E27, IF(ISBLANK($E27), SUM($D26,$B$7), SUM($D26, $B$7)-$E27))))</f>
        <v>46806</v>
      </c>
      <c r="E27" s="40">
        <v>9192</v>
      </c>
      <c r="F27" s="40"/>
      <c r="G27" s="40"/>
      <c r="H27" s="41" t="s">
        <v>28</v>
      </c>
    </row>
    <row r="28" spans="1:8" ht="14.25" x14ac:dyDescent="0.15">
      <c r="A28" s="30">
        <v>17</v>
      </c>
      <c r="B28" s="31">
        <f>SUM($B$6, ($A28/24))</f>
        <v>45681.375</v>
      </c>
      <c r="C28" s="32" t="str">
        <f>TEXT($B28,"dddd")</f>
        <v>Friday</v>
      </c>
      <c r="D28" s="33">
        <f>IF(HOUR($B28)=7, $D27-$E28, IF(HOUR($B28)=15, $D27-$E28, IF(HOUR($B28)=23, $D27-$E28, IF(ISBLANK($E28), SUM($D27,$B$7), SUM($D27, $B$7)-$E28))))</f>
        <v>53835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45681.416666666664</v>
      </c>
      <c r="C29" s="38" t="str">
        <f>TEXT($B29,"dddd")</f>
        <v>Friday</v>
      </c>
      <c r="D29" s="39">
        <f>IF(HOUR($B29)=7, $D28-$E29, IF(HOUR($B29)=15, $D28-$E29, IF(HOUR($B29)=23, $D28-$E29, IF(ISBLANK($E29), SUM($D28,$B$7), SUM($D28, $B$7)-$E29))))</f>
        <v>60864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45681.458333333328</v>
      </c>
      <c r="C30" s="32" t="str">
        <f>TEXT($B30,"dddd")</f>
        <v>Friday</v>
      </c>
      <c r="D30" s="33">
        <f>IF(HOUR($B30)=7, $D29-$E30, IF(HOUR($B30)=15, $D29-$E30, IF(HOUR($B30)=23, $D29-$E30, IF(ISBLANK($E30), SUM($D29,$B$7), SUM($D29, $B$7)-$E30))))</f>
        <v>67893</v>
      </c>
      <c r="E30" s="34"/>
      <c r="F30" s="34"/>
      <c r="G30" s="34"/>
      <c r="H30" s="35"/>
    </row>
    <row r="31" spans="1:8" ht="14.25" x14ac:dyDescent="0.15">
      <c r="A31" s="36">
        <v>20</v>
      </c>
      <c r="B31" s="37">
        <f>SUM($B$6, ($A31/24))</f>
        <v>45681.5</v>
      </c>
      <c r="C31" s="38" t="str">
        <f>TEXT($B31,"dddd")</f>
        <v>Friday</v>
      </c>
      <c r="D31" s="39">
        <f>IF(HOUR($B31)=7, $D30-$E31, IF(HOUR($B31)=15, $D30-$E31, IF(HOUR($B31)=23, $D30-$E31, IF(ISBLANK($E31), SUM($D30,$B$7), SUM($D30, $B$7)-$E31))))</f>
        <v>74922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45681.541666666664</v>
      </c>
      <c r="C32" s="32" t="str">
        <f>TEXT($B32,"dddd")</f>
        <v>Friday</v>
      </c>
      <c r="D32" s="33">
        <f>IF(HOUR($B32)=7, $D31-$E32, IF(HOUR($B32)=15, $D31-$E32, IF(HOUR($B32)=23, $D31-$E32, IF(ISBLANK($E32), SUM($D31,$B$7), SUM($D31, $B$7)-$E32))))</f>
        <v>81951</v>
      </c>
      <c r="E32" s="34"/>
      <c r="F32" s="34"/>
      <c r="G32" s="34"/>
      <c r="H32" s="35"/>
    </row>
    <row r="33" spans="1:8" ht="14.25" x14ac:dyDescent="0.15">
      <c r="A33" s="36">
        <v>22</v>
      </c>
      <c r="B33" s="37">
        <f>SUM($B$6, ($A33/24))</f>
        <v>45681.583333333328</v>
      </c>
      <c r="C33" s="38" t="str">
        <f>TEXT($B33,"dddd")</f>
        <v>Friday</v>
      </c>
      <c r="D33" s="39">
        <f>IF(HOUR($B33)=7, $D32-$E33, IF(HOUR($B33)=15, $D32-$E33, IF(HOUR($B33)=23, $D32-$E33, IF(ISBLANK($E33), SUM($D32,$B$7), SUM($D32, $B$7)-$E33))))</f>
        <v>88980</v>
      </c>
      <c r="E33" s="40"/>
      <c r="F33" s="40"/>
      <c r="G33" s="40"/>
      <c r="H33" s="41"/>
    </row>
    <row r="34" spans="1:8" ht="14.25" x14ac:dyDescent="0.15">
      <c r="A34" s="30">
        <v>23</v>
      </c>
      <c r="B34" s="31">
        <f>SUM($B$6, ($A34/24))</f>
        <v>45681.625</v>
      </c>
      <c r="C34" s="32" t="str">
        <f>TEXT($B34,"dddd")</f>
        <v>Friday</v>
      </c>
      <c r="D34" s="33">
        <f>IF(HOUR($B34)=7, $D33-$E34, IF(HOUR($B34)=15, $D33-$E34, IF(HOUR($B34)=23, $D33-$E34, IF(ISBLANK($E34), SUM($D33,$B$7), SUM($D33, $B$7)-$E34))))</f>
        <v>21480</v>
      </c>
      <c r="E34" s="34">
        <v>67500</v>
      </c>
      <c r="F34" s="34"/>
      <c r="G34" s="34"/>
      <c r="H34" s="35"/>
    </row>
    <row r="35" spans="1:8" ht="14.25" x14ac:dyDescent="0.15">
      <c r="A35" s="36">
        <v>24</v>
      </c>
      <c r="B35" s="37">
        <f>SUM($B$6, ($A35/24))</f>
        <v>45681.666666666664</v>
      </c>
      <c r="C35" s="38" t="str">
        <f>TEXT($B35,"dddd")</f>
        <v>Friday</v>
      </c>
      <c r="D35" s="39">
        <f>IF(HOUR($B35)=7, $D34-$E35, IF(HOUR($B35)=15, $D34-$E35, IF(HOUR($B35)=23, $D34-$E35, IF(ISBLANK($E35), SUM($D34,$B$7), SUM($D34, $B$7)-$E35))))</f>
        <v>28509</v>
      </c>
      <c r="E35" s="40"/>
      <c r="F35" s="40"/>
      <c r="G35" s="40"/>
      <c r="H35" s="41"/>
    </row>
    <row r="36" spans="1:8" ht="14.25" x14ac:dyDescent="0.15">
      <c r="A36" s="30">
        <v>25</v>
      </c>
      <c r="B36" s="31">
        <f>SUM($B$6, ($A36/24))</f>
        <v>45681.708333333328</v>
      </c>
      <c r="C36" s="32" t="str">
        <f>TEXT($B36,"dddd")</f>
        <v>Friday</v>
      </c>
      <c r="D36" s="33">
        <f>IF(HOUR($B36)=7, $D35-$E36, IF(HOUR($B36)=15, $D35-$E36, IF(HOUR($B36)=23, $D35-$E36, IF(ISBLANK($E36), SUM($D35,$B$7), SUM($D35, $B$7)-$E36))))</f>
        <v>35538</v>
      </c>
      <c r="E36" s="34"/>
      <c r="F36" s="34"/>
      <c r="G36" s="34"/>
      <c r="H36" s="35"/>
    </row>
    <row r="37" spans="1:8" ht="14.25" x14ac:dyDescent="0.15">
      <c r="A37" s="36">
        <v>26</v>
      </c>
      <c r="B37" s="37">
        <f>SUM($B$6, ($A37/24))</f>
        <v>45681.75</v>
      </c>
      <c r="C37" s="38" t="str">
        <f>TEXT($B37,"dddd")</f>
        <v>Friday</v>
      </c>
      <c r="D37" s="39">
        <f>IF(HOUR($B37)=7, $D36-$E37, IF(HOUR($B37)=15, $D36-$E37, IF(HOUR($B37)=23, $D36-$E37, IF(ISBLANK($E37), SUM($D36,$B$7), SUM($D36, $B$7)-$E37))))</f>
        <v>42567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45681.791666666664</v>
      </c>
      <c r="C38" s="32" t="str">
        <f>TEXT($B38,"dddd")</f>
        <v>Friday</v>
      </c>
      <c r="D38" s="33">
        <f>IF(HOUR($B38)=7, $D37-$E38, IF(HOUR($B38)=15, $D37-$E38, IF(HOUR($B38)=23, $D37-$E38, IF(ISBLANK($E38), SUM($D37,$B$7), SUM($D37, $B$7)-$E38))))</f>
        <v>49596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45681.833333333328</v>
      </c>
      <c r="C39" s="38" t="str">
        <f>TEXT($B39,"dddd")</f>
        <v>Friday</v>
      </c>
      <c r="D39" s="39">
        <f>IF(HOUR($B39)=7, $D38-$E39, IF(HOUR($B39)=15, $D38-$E39, IF(HOUR($B39)=23, $D38-$E39, IF(ISBLANK($E39), SUM($D38,$B$7), SUM($D38, $B$7)-$E39))))</f>
        <v>56625</v>
      </c>
      <c r="E39" s="40"/>
      <c r="F39" s="40"/>
      <c r="G39" s="40"/>
      <c r="H39" s="41"/>
    </row>
    <row r="40" spans="1:8" ht="14.25" x14ac:dyDescent="0.15">
      <c r="A40" s="30">
        <v>29</v>
      </c>
      <c r="B40" s="31">
        <f>SUM($B$6, ($A40/24))</f>
        <v>45681.875</v>
      </c>
      <c r="C40" s="32" t="str">
        <f>TEXT($B40,"dddd")</f>
        <v>Friday</v>
      </c>
      <c r="D40" s="33">
        <f>IF(HOUR($B40)=7, $D39-$E40, IF(HOUR($B40)=15, $D39-$E40, IF(HOUR($B40)=23, $D39-$E40, IF(ISBLANK($E40), SUM($D39,$B$7), SUM($D39, $B$7)-$E40))))</f>
        <v>63654</v>
      </c>
      <c r="E40" s="34"/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45681.916666666664</v>
      </c>
      <c r="C41" s="38" t="str">
        <f>TEXT($B41,"dddd")</f>
        <v>Friday</v>
      </c>
      <c r="D41" s="39">
        <f>IF(HOUR($B41)=7, $D40-$E41, IF(HOUR($B41)=15, $D40-$E41, IF(HOUR($B41)=23, $D40-$E41, IF(ISBLANK($E41), SUM($D40,$B$7), SUM($D40, $B$7)-$E41))))</f>
        <v>3183</v>
      </c>
      <c r="E41" s="40">
        <v>67500</v>
      </c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45681.958333333328</v>
      </c>
      <c r="C42" s="32" t="str">
        <f>TEXT($B42,"dddd")</f>
        <v>Friday</v>
      </c>
      <c r="D42" s="33">
        <f>IF(HOUR($B42)=7, $D41-$E42, IF(HOUR($B42)=15, $D41-$E42, IF(HOUR($B42)=23, $D41-$E42, IF(ISBLANK($E42), SUM($D41,$B$7), SUM($D41, $B$7)-$E42))))</f>
        <v>3183</v>
      </c>
      <c r="E42" s="34"/>
      <c r="F42" s="34"/>
      <c r="G42" s="34"/>
      <c r="H42" s="35"/>
    </row>
    <row r="43" spans="1:8" ht="14.25" x14ac:dyDescent="0.15">
      <c r="A43" s="36">
        <v>32</v>
      </c>
      <c r="B43" s="37">
        <f>SUM($B$6, ($A43/24))</f>
        <v>45682</v>
      </c>
      <c r="C43" s="38" t="str">
        <f>TEXT($B43,"dddd")</f>
        <v>Saturday</v>
      </c>
      <c r="D43" s="39">
        <f>IF(HOUR($B43)=7, $D42-$E43, IF(HOUR($B43)=15, $D42-$E43, IF(HOUR($B43)=23, $D42-$E43, IF(ISBLANK($E43), SUM($D42,$B$7), SUM($D42, $B$7)-$E43))))</f>
        <v>10212</v>
      </c>
      <c r="E43" s="40"/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45682.041666666664</v>
      </c>
      <c r="C44" s="32" t="str">
        <f>TEXT($B44,"dddd")</f>
        <v>Saturday</v>
      </c>
      <c r="D44" s="33">
        <f>IF(HOUR($B44)=7, $D43-$E44, IF(HOUR($B44)=15, $D43-$E44, IF(HOUR($B44)=23, $D43-$E44, IF(ISBLANK($E44), SUM($D43,$B$7), SUM($D43, $B$7)-$E44))))</f>
        <v>17241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45682.083333333328</v>
      </c>
      <c r="C45" s="38" t="str">
        <f>TEXT($B45,"dddd")</f>
        <v>Saturday</v>
      </c>
      <c r="D45" s="39">
        <f>IF(HOUR($B45)=7, $D44-$E45, IF(HOUR($B45)=15, $D44-$E45, IF(HOUR($B45)=23, $D44-$E45, IF(ISBLANK($E45), SUM($D44,$B$7), SUM($D44, $B$7)-$E45))))</f>
        <v>24270</v>
      </c>
      <c r="E45" s="40"/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45682.125</v>
      </c>
      <c r="C46" s="32" t="str">
        <f>TEXT($B46,"dddd")</f>
        <v>Saturday</v>
      </c>
      <c r="D46" s="33">
        <f>IF(HOUR($B46)=7, $D45-$E46, IF(HOUR($B46)=15, $D45-$E46, IF(HOUR($B46)=23, $D45-$E46, IF(ISBLANK($E46), SUM($D45,$B$7), SUM($D45, $B$7)-$E46))))</f>
        <v>31299</v>
      </c>
      <c r="E46" s="34"/>
      <c r="F46" s="34"/>
      <c r="G46" s="34"/>
      <c r="H46" s="35"/>
    </row>
    <row r="47" spans="1:8" ht="14.25" x14ac:dyDescent="0.15">
      <c r="A47" s="36">
        <v>36</v>
      </c>
      <c r="B47" s="37">
        <f>SUM($B$6, ($A47/24))</f>
        <v>45682.166666666664</v>
      </c>
      <c r="C47" s="38" t="str">
        <f>TEXT($B47,"dddd")</f>
        <v>Saturday</v>
      </c>
      <c r="D47" s="39">
        <f>IF(HOUR($B47)=7, $D46-$E47, IF(HOUR($B47)=15, $D46-$E47, IF(HOUR($B47)=23, $D46-$E47, IF(ISBLANK($E47), SUM($D46,$B$7), SUM($D46, $B$7)-$E47))))</f>
        <v>38328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45682.208333333328</v>
      </c>
      <c r="C48" s="32" t="str">
        <f>TEXT($B48,"dddd")</f>
        <v>Saturday</v>
      </c>
      <c r="D48" s="33">
        <f>IF(HOUR($B48)=7, $D47-$E48, IF(HOUR($B48)=15, $D47-$E48, IF(HOUR($B48)=23, $D47-$E48, IF(ISBLANK($E48), SUM($D47,$B$7), SUM($D47, $B$7)-$E48))))</f>
        <v>45357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45682.25</v>
      </c>
      <c r="C49" s="38" t="str">
        <f>TEXT($B49,"dddd")</f>
        <v>Saturday</v>
      </c>
      <c r="D49" s="39">
        <f>IF(HOUR($B49)=7, $D48-$E49, IF(HOUR($B49)=15, $D48-$E49, IF(HOUR($B49)=23, $D48-$E49, IF(ISBLANK($E49), SUM($D48,$B$7), SUM($D48, $B$7)-$E49))))</f>
        <v>786</v>
      </c>
      <c r="E49" s="40">
        <v>51600</v>
      </c>
      <c r="F49" s="40"/>
      <c r="G49" s="40"/>
      <c r="H49" s="41"/>
    </row>
    <row r="50" spans="1:8" ht="14.25" x14ac:dyDescent="0.15">
      <c r="A50" s="30">
        <v>39</v>
      </c>
      <c r="B50" s="31">
        <f>SUM($B$6, ($A50/24))</f>
        <v>45682.291666666664</v>
      </c>
      <c r="C50" s="32" t="str">
        <f>TEXT($B50,"dddd")</f>
        <v>Saturday</v>
      </c>
      <c r="D50" s="33">
        <f>IF(HOUR($B50)=7, $D49-$E50, IF(HOUR($B50)=15, $D49-$E50, IF(HOUR($B50)=23, $D49-$E50, IF(ISBLANK($E50), SUM($D49,$B$7), SUM($D49, $B$7)-$E50))))</f>
        <v>786</v>
      </c>
      <c r="E50" s="34"/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45682.333333333328</v>
      </c>
      <c r="C51" s="38" t="str">
        <f>TEXT($B51,"dddd")</f>
        <v>Saturday</v>
      </c>
      <c r="D51" s="39">
        <f>IF(HOUR($B51)=7, $D50-$E51, IF(HOUR($B51)=15, $D50-$E51, IF(HOUR($B51)=23, $D50-$E51, IF(ISBLANK($E51), SUM($D50,$B$7), SUM($D50, $B$7)-$E51))))</f>
        <v>7815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45682.375</v>
      </c>
      <c r="C52" s="32" t="str">
        <f>TEXT($B52,"dddd")</f>
        <v>Saturday</v>
      </c>
      <c r="D52" s="33">
        <f>IF(HOUR($B52)=7, $D51-$E52, IF(HOUR($B52)=15, $D51-$E52, IF(HOUR($B52)=23, $D51-$E52, IF(ISBLANK($E52), SUM($D51,$B$7), SUM($D51, $B$7)-$E52))))</f>
        <v>14844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45682.416666666664</v>
      </c>
      <c r="C53" s="38" t="str">
        <f>TEXT($B53,"dddd")</f>
        <v>Saturday</v>
      </c>
      <c r="D53" s="39">
        <f>IF(HOUR($B53)=7, $D52-$E53, IF(HOUR($B53)=15, $D52-$E53, IF(HOUR($B53)=23, $D52-$E53, IF(ISBLANK($E53), SUM($D52,$B$7), SUM($D52, $B$7)-$E53))))</f>
        <v>21873</v>
      </c>
      <c r="E53" s="40"/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45682.458333333328</v>
      </c>
      <c r="C54" s="32" t="str">
        <f>TEXT($B54,"dddd")</f>
        <v>Saturday</v>
      </c>
      <c r="D54" s="33">
        <f>IF(HOUR($B54)=7, $D53-$E54, IF(HOUR($B54)=15, $D53-$E54, IF(HOUR($B54)=23, $D53-$E54, IF(ISBLANK($E54), SUM($D53,$B$7), SUM($D53, $B$7)-$E54))))</f>
        <v>28902</v>
      </c>
      <c r="E54" s="34"/>
      <c r="F54" s="34"/>
      <c r="G54" s="34"/>
      <c r="H54" s="35"/>
    </row>
    <row r="55" spans="1:8" ht="14.25" x14ac:dyDescent="0.15">
      <c r="A55" s="36">
        <v>44</v>
      </c>
      <c r="B55" s="37">
        <f>SUM($B$6, ($A55/24))</f>
        <v>45682.5</v>
      </c>
      <c r="C55" s="38" t="str">
        <f>TEXT($B55,"dddd")</f>
        <v>Saturday</v>
      </c>
      <c r="D55" s="39">
        <f>IF(HOUR($B55)=7, $D54-$E55, IF(HOUR($B55)=15, $D54-$E55, IF(HOUR($B55)=23, $D54-$E55, IF(ISBLANK($E55), SUM($D54,$B$7), SUM($D54, $B$7)-$E55))))</f>
        <v>35931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45682.541666666664</v>
      </c>
      <c r="C56" s="32" t="str">
        <f>TEXT($B56,"dddd")</f>
        <v>Saturday</v>
      </c>
      <c r="D56" s="33">
        <f>IF(HOUR($B56)=7, $D55-$E56, IF(HOUR($B56)=15, $D55-$E56, IF(HOUR($B56)=23, $D55-$E56, IF(ISBLANK($E56), SUM($D55,$B$7), SUM($D55, $B$7)-$E56))))</f>
        <v>42960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45682.583333333328</v>
      </c>
      <c r="C57" s="38" t="str">
        <f>TEXT($B57,"dddd")</f>
        <v>Saturday</v>
      </c>
      <c r="D57" s="39">
        <f>IF(HOUR($B57)=7, $D56-$E57, IF(HOUR($B57)=15, $D56-$E57, IF(HOUR($B57)=23, $D56-$E57, IF(ISBLANK($E57), SUM($D56,$B$7), SUM($D56, $B$7)-$E57))))</f>
        <v>33489</v>
      </c>
      <c r="E57" s="40">
        <v>16500</v>
      </c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45682.625</v>
      </c>
      <c r="C58" s="32" t="str">
        <f>TEXT($B58,"dddd")</f>
        <v>Saturday</v>
      </c>
      <c r="D58" s="33">
        <f>IF(HOUR($B58)=7, $D57-$E58, IF(HOUR($B58)=15, $D57-$E58, IF(HOUR($B58)=23, $D57-$E58, IF(ISBLANK($E58), SUM($D57,$B$7), SUM($D57, $B$7)-$E58))))</f>
        <v>33489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45682.666666666664</v>
      </c>
      <c r="C59" s="38" t="str">
        <f>TEXT($B59,"dddd")</f>
        <v>Saturday</v>
      </c>
      <c r="D59" s="39">
        <f>IF(HOUR($B59)=7, $D58-$E59, IF(HOUR($B59)=15, $D58-$E59, IF(HOUR($B59)=23, $D58-$E59, IF(ISBLANK($E59), SUM($D58,$B$7), SUM($D58, $B$7)-$E59))))</f>
        <v>40518</v>
      </c>
      <c r="E59" s="40"/>
      <c r="F59" s="40"/>
      <c r="G59" s="40"/>
      <c r="H59" s="41"/>
    </row>
    <row r="60" spans="1:8" ht="14.25" x14ac:dyDescent="0.15">
      <c r="A60" s="30">
        <v>49</v>
      </c>
      <c r="B60" s="31">
        <f>SUM($B$6, ($A60/24))</f>
        <v>45682.708333333328</v>
      </c>
      <c r="C60" s="32" t="str">
        <f>TEXT($B60,"dddd")</f>
        <v>Saturday</v>
      </c>
      <c r="D60" s="33">
        <f>IF(HOUR($B60)=7, $D59-$E60, IF(HOUR($B60)=15, $D59-$E60, IF(HOUR($B60)=23, $D59-$E60, IF(ISBLANK($E60), SUM($D59,$B$7), SUM($D59, $B$7)-$E60))))</f>
        <v>47547</v>
      </c>
      <c r="E60" s="34"/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45682.75</v>
      </c>
      <c r="C61" s="38" t="str">
        <f>TEXT($B61,"dddd")</f>
        <v>Saturday</v>
      </c>
      <c r="D61" s="39">
        <f>IF(HOUR($B61)=7, $D60-$E61, IF(HOUR($B61)=15, $D60-$E61, IF(HOUR($B61)=23, $D60-$E61, IF(ISBLANK($E61), SUM($D60,$B$7), SUM($D60, $B$7)-$E61))))</f>
        <v>54576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45682.791666666664</v>
      </c>
      <c r="C62" s="32" t="str">
        <f>TEXT($B62,"dddd")</f>
        <v>Saturday</v>
      </c>
      <c r="D62" s="33">
        <f>IF(HOUR($B62)=7, $D61-$E62, IF(HOUR($B62)=15, $D61-$E62, IF(HOUR($B62)=23, $D61-$E62, IF(ISBLANK($E62), SUM($D61,$B$7), SUM($D61, $B$7)-$E62))))</f>
        <v>61605</v>
      </c>
      <c r="E62" s="34"/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45682.833333333328</v>
      </c>
      <c r="C63" s="38" t="str">
        <f>TEXT($B63,"dddd")</f>
        <v>Saturday</v>
      </c>
      <c r="D63" s="39">
        <f>IF(HOUR($B63)=7, $D62-$E63, IF(HOUR($B63)=15, $D62-$E63, IF(HOUR($B63)=23, $D62-$E63, IF(ISBLANK($E63), SUM($D62,$B$7), SUM($D62, $B$7)-$E63))))</f>
        <v>68634</v>
      </c>
      <c r="E63" s="40"/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45682.875</v>
      </c>
      <c r="C64" s="32" t="str">
        <f>TEXT($B64,"dddd")</f>
        <v>Saturday</v>
      </c>
      <c r="D64" s="33">
        <f>IF(HOUR($B64)=7, $D63-$E64, IF(HOUR($B64)=15, $D63-$E64, IF(HOUR($B64)=23, $D63-$E64, IF(ISBLANK($E64), SUM($D63,$B$7), SUM($D63, $B$7)-$E64))))</f>
        <v>75663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45682.916666666664</v>
      </c>
      <c r="C65" s="38" t="str">
        <f>TEXT($B65,"dddd")</f>
        <v>Saturday</v>
      </c>
      <c r="D65" s="39">
        <f>IF(HOUR($B65)=7, $D64-$E65, IF(HOUR($B65)=15, $D64-$E65, IF(HOUR($B65)=23, $D64-$E65, IF(ISBLANK($E65), SUM($D64,$B$7), SUM($D64, $B$7)-$E65))))</f>
        <v>15192</v>
      </c>
      <c r="E65" s="40">
        <v>67500</v>
      </c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45682.958333333328</v>
      </c>
      <c r="C66" s="32" t="str">
        <f>TEXT($B66,"dddd")</f>
        <v>Saturday</v>
      </c>
      <c r="D66" s="33">
        <f>IF(HOUR($B66)=7, $D65-$E66, IF(HOUR($B66)=15, $D65-$E66, IF(HOUR($B66)=23, $D65-$E66, IF(ISBLANK($E66), SUM($D65,$B$7), SUM($D65, $B$7)-$E66))))</f>
        <v>15192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45683</v>
      </c>
      <c r="C67" s="38" t="str">
        <f>TEXT($B67,"dddd")</f>
        <v>Sunday</v>
      </c>
      <c r="D67" s="39">
        <f>IF(HOUR($B67)=7, $D66-$E67, IF(HOUR($B67)=15, $D66-$E67, IF(HOUR($B67)=23, $D66-$E67, IF(ISBLANK($E67), SUM($D66,$B$7), SUM($D66, $B$7)-$E67))))</f>
        <v>22221</v>
      </c>
      <c r="E67" s="40"/>
      <c r="F67" s="40"/>
      <c r="G67" s="40"/>
      <c r="H67" s="41"/>
    </row>
    <row r="68" spans="1:8" ht="14.25" x14ac:dyDescent="0.15">
      <c r="A68" s="30">
        <v>57</v>
      </c>
      <c r="B68" s="31">
        <f>SUM($B$6, ($A68/24))</f>
        <v>45683.041666666664</v>
      </c>
      <c r="C68" s="32" t="str">
        <f>TEXT($B68,"dddd")</f>
        <v>Sunday</v>
      </c>
      <c r="D68" s="33">
        <f>IF(HOUR($B68)=7, $D67-$E68, IF(HOUR($B68)=15, $D67-$E68, IF(HOUR($B68)=23, $D67-$E68, IF(ISBLANK($E68), SUM($D67,$B$7), SUM($D67, $B$7)-$E68))))</f>
        <v>29250</v>
      </c>
      <c r="E68" s="34"/>
      <c r="F68" s="34"/>
      <c r="G68" s="34"/>
      <c r="H68" s="35"/>
    </row>
    <row r="69" spans="1:8" ht="14.25" x14ac:dyDescent="0.15">
      <c r="A69" s="36">
        <v>58</v>
      </c>
      <c r="B69" s="37">
        <f>SUM($B$6, ($A69/24))</f>
        <v>45683.083333333328</v>
      </c>
      <c r="C69" s="38" t="str">
        <f>TEXT($B69,"dddd")</f>
        <v>Sunday</v>
      </c>
      <c r="D69" s="39">
        <f>IF(HOUR($B69)=7, $D68-$E69, IF(HOUR($B69)=15, $D68-$E69, IF(HOUR($B69)=23, $D68-$E69, IF(ISBLANK($E69), SUM($D68,$B$7), SUM($D68, $B$7)-$E69))))</f>
        <v>36279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45683.125</v>
      </c>
      <c r="C70" s="32" t="str">
        <f>TEXT($B70,"dddd")</f>
        <v>Sunday</v>
      </c>
      <c r="D70" s="33">
        <f>IF(HOUR($B70)=7, $D69-$E70, IF(HOUR($B70)=15, $D69-$E70, IF(HOUR($B70)=23, $D69-$E70, IF(ISBLANK($E70), SUM($D69,$B$7), SUM($D69, $B$7)-$E70))))</f>
        <v>43308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45683.166666666664</v>
      </c>
      <c r="C71" s="38" t="str">
        <f>TEXT($B71,"dddd")</f>
        <v>Sunday</v>
      </c>
      <c r="D71" s="39">
        <f>IF(HOUR($B71)=7, $D70-$E71, IF(HOUR($B71)=15, $D70-$E71, IF(HOUR($B71)=23, $D70-$E71, IF(ISBLANK($E71), SUM($D70,$B$7), SUM($D70, $B$7)-$E71))))</f>
        <v>50337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45683.208333333328</v>
      </c>
      <c r="C72" s="32" t="str">
        <f>TEXT($B72,"dddd")</f>
        <v>Sunday</v>
      </c>
      <c r="D72" s="33">
        <f>IF(HOUR($B72)=7, $D71-$E72, IF(HOUR($B72)=15, $D71-$E72, IF(HOUR($B72)=23, $D71-$E72, IF(ISBLANK($E72), SUM($D71,$B$7), SUM($D71, $B$7)-$E72))))</f>
        <v>57366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45683.25</v>
      </c>
      <c r="C73" s="38" t="str">
        <f>TEXT($B73,"dddd")</f>
        <v>Sunday</v>
      </c>
      <c r="D73" s="39">
        <f>IF(HOUR($B73)=7, $D72-$E73, IF(HOUR($B73)=15, $D72-$E73, IF(HOUR($B73)=23, $D72-$E73, IF(ISBLANK($E73), SUM($D72,$B$7), SUM($D72, $B$7)-$E73))))</f>
        <v>12795</v>
      </c>
      <c r="E73" s="40">
        <v>51600</v>
      </c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45683.291666666664</v>
      </c>
      <c r="C74" s="32" t="str">
        <f>TEXT($B74,"dddd")</f>
        <v>Sunday</v>
      </c>
      <c r="D74" s="33">
        <f>IF(HOUR($B74)=7, $D73-$E74, IF(HOUR($B74)=15, $D73-$E74, IF(HOUR($B74)=23, $D73-$E74, IF(ISBLANK($E74), SUM($D73,$B$7), SUM($D73, $B$7)-$E74))))</f>
        <v>12795</v>
      </c>
      <c r="E74" s="34"/>
      <c r="F74" s="34"/>
      <c r="G74" s="34"/>
      <c r="H74" s="35"/>
    </row>
    <row r="75" spans="1:8" ht="14.25" x14ac:dyDescent="0.15">
      <c r="A75" s="36">
        <v>64</v>
      </c>
      <c r="B75" s="37">
        <f>SUM($B$6, ($A75/24))</f>
        <v>45683.333333333328</v>
      </c>
      <c r="C75" s="38" t="str">
        <f>TEXT($B75,"dddd")</f>
        <v>Sunday</v>
      </c>
      <c r="D75" s="39">
        <f>IF(HOUR($B75)=7, $D74-$E75, IF(HOUR($B75)=15, $D74-$E75, IF(HOUR($B75)=23, $D74-$E75, IF(ISBLANK($E75), SUM($D74,$B$7), SUM($D74, $B$7)-$E75))))</f>
        <v>19824</v>
      </c>
      <c r="E75" s="40"/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45683.375</v>
      </c>
      <c r="C76" s="32" t="str">
        <f>TEXT($B76,"dddd")</f>
        <v>Sunday</v>
      </c>
      <c r="D76" s="33">
        <f>IF(HOUR($B76)=7, $D75-$E76, IF(HOUR($B76)=15, $D75-$E76, IF(HOUR($B76)=23, $D75-$E76, IF(ISBLANK($E76), SUM($D75,$B$7), SUM($D75, $B$7)-$E76))))</f>
        <v>26853</v>
      </c>
      <c r="E76" s="34"/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45683.416666666664</v>
      </c>
      <c r="C77" s="38" t="str">
        <f>TEXT($B77,"dddd")</f>
        <v>Sunday</v>
      </c>
      <c r="D77" s="39">
        <f>IF(HOUR($B77)=7, $D76-$E77, IF(HOUR($B77)=15, $D76-$E77, IF(HOUR($B77)=23, $D76-$E77, IF(ISBLANK($E77), SUM($D76,$B$7), SUM($D76, $B$7)-$E77))))</f>
        <v>33882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45683.458333333328</v>
      </c>
      <c r="C78" s="32" t="str">
        <f>TEXT($B78,"dddd")</f>
        <v>Sunday</v>
      </c>
      <c r="D78" s="33">
        <f>IF(HOUR($B78)=7, $D77-$E78, IF(HOUR($B78)=15, $D77-$E78, IF(HOUR($B78)=23, $D77-$E78, IF(ISBLANK($E78), SUM($D77,$B$7), SUM($D77, $B$7)-$E78))))</f>
        <v>40911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45683.5</v>
      </c>
      <c r="C79" s="38" t="str">
        <f>TEXT($B79,"dddd")</f>
        <v>Sunday</v>
      </c>
      <c r="D79" s="39">
        <f>IF(HOUR($B79)=7, $D78-$E79, IF(HOUR($B79)=15, $D78-$E79, IF(HOUR($B79)=23, $D78-$E79, IF(ISBLANK($E79), SUM($D78,$B$7), SUM($D78, $B$7)-$E79))))</f>
        <v>47940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45683.541666666664</v>
      </c>
      <c r="C80" s="32" t="str">
        <f>TEXT($B80,"dddd")</f>
        <v>Sunday</v>
      </c>
      <c r="D80" s="33">
        <f>IF(HOUR($B80)=7, $D79-$E80, IF(HOUR($B80)=15, $D79-$E80, IF(HOUR($B80)=23, $D79-$E80, IF(ISBLANK($E80), SUM($D79,$B$7), SUM($D79, $B$7)-$E80))))</f>
        <v>54969</v>
      </c>
      <c r="E80" s="34"/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45683.583333333328</v>
      </c>
      <c r="C81" s="38" t="str">
        <f>TEXT($B81,"dddd")</f>
        <v>Sunday</v>
      </c>
      <c r="D81" s="39">
        <f>IF(HOUR($B81)=7, $D80-$E81, IF(HOUR($B81)=15, $D80-$E81, IF(HOUR($B81)=23, $D80-$E81, IF(ISBLANK($E81), SUM($D80,$B$7), SUM($D80, $B$7)-$E81))))</f>
        <v>45498</v>
      </c>
      <c r="E81" s="40">
        <v>16500</v>
      </c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45683.625</v>
      </c>
      <c r="C82" s="32" t="str">
        <f>TEXT($B82,"dddd")</f>
        <v>Sunday</v>
      </c>
      <c r="D82" s="33">
        <f>IF(HOUR($B82)=7, $D81-$E82, IF(HOUR($B82)=15, $D81-$E82, IF(HOUR($B82)=23, $D81-$E82, IF(ISBLANK($E82), SUM($D81,$B$7), SUM($D81, $B$7)-$E82))))</f>
        <v>45498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45683.666666666664</v>
      </c>
      <c r="C83" s="38" t="str">
        <f>TEXT($B83,"dddd")</f>
        <v>Sunday</v>
      </c>
      <c r="D83" s="39">
        <f>IF(HOUR($B83)=7, $D82-$E83, IF(HOUR($B83)=15, $D82-$E83, IF(HOUR($B83)=23, $D82-$E83, IF(ISBLANK($E83), SUM($D82,$B$7), SUM($D82, $B$7)-$E83))))</f>
        <v>52527</v>
      </c>
      <c r="E83" s="40"/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